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Документ!$A$1:$E$51</definedName>
  </definedNames>
  <calcPr calcId="125725"/>
</workbook>
</file>

<file path=xl/calcChain.xml><?xml version="1.0" encoding="utf-8"?>
<calcChain xmlns="http://schemas.openxmlformats.org/spreadsheetml/2006/main">
  <c r="C49" i="2"/>
  <c r="E49"/>
  <c r="D38"/>
  <c r="E25"/>
  <c r="D20"/>
  <c r="E10"/>
  <c r="D10"/>
  <c r="D49" s="1"/>
</calcChain>
</file>

<file path=xl/sharedStrings.xml><?xml version="1.0" encoding="utf-8"?>
<sst xmlns="http://schemas.openxmlformats.org/spreadsheetml/2006/main" count="87" uniqueCount="87">
  <si>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</si>
  <si>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</si>
  <si>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</si>
  <si>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</si>
  <si>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</si>
  <si>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</si>
  <si>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</si>
  <si>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</si>
  <si>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</si>
  <si>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Судебная система</t>
  </si>
  <si>
    <t>0105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</si>
  <si>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</si>
  <si>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</si>
  <si>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</si>
  <si>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</si>
  <si>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</si>
  <si>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</si>
  <si>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</si>
  <si>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</si>
  <si>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</si>
  <si>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</si>
  <si>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</si>
  <si>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</si>
  <si>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</si>
  <si>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</si>
  <si>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</si>
  <si>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</si>
  <si>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Транспорт</t>
  </si>
  <si>
    <t>0408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</si>
  <si>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</si>
  <si>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</si>
  <si>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</si>
  <si>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</si>
  <si>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</si>
  <si>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</si>
  <si>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Коммунальное хозяйство</t>
  </si>
  <si>
    <t>0502</t>
  </si>
  <si>
    <t xml:space="preserve">  Благоустройство</t>
  </si>
  <si>
    <t>0503</t>
  </si>
  <si>
    <t>ОБРАЗОВАНИЕ</t>
  </si>
  <si>
    <t>0700</t>
  </si>
  <si>
    <t xml:space="preserve">  Дошкольное образование</t>
  </si>
  <si>
    <t>0701</t>
  </si>
  <si>
    <t xml:space="preserve">  Общее образование</t>
  </si>
  <si>
    <t>0702</t>
  </si>
  <si>
    <t xml:space="preserve">  Дополнительное образование детей</t>
  </si>
  <si>
    <t>0703</t>
  </si>
  <si>
    <t xml:space="preserve">  Профессиональная подготовка, переподготовка и повышение квалификации</t>
  </si>
  <si>
    <t>0705</t>
  </si>
  <si>
    <t xml:space="preserve">  Молодежная политика</t>
  </si>
  <si>
    <t>0707</t>
  </si>
  <si>
    <t xml:space="preserve">  Другие вопросы в области образования</t>
  </si>
  <si>
    <t>0709</t>
  </si>
  <si>
    <t>КУЛЬТУРА, КИНЕМАТОГРАФИЯ</t>
  </si>
  <si>
    <t>0800</t>
  </si>
  <si>
    <t xml:space="preserve">  Культура</t>
  </si>
  <si>
    <t>0801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</si>
  <si>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</si>
  <si>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</si>
  <si>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</si>
  <si>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</si>
  <si>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</si>
  <si>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</si>
  <si>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Охрана семьи и детства</t>
  </si>
  <si>
    <t>1004</t>
  </si>
  <si>
    <t xml:space="preserve">  Другие вопросы в области социальной политики</t>
  </si>
  <si>
    <t>1006</t>
  </si>
  <si>
    <t>ФИЗИЧЕСКАЯ КУЛЬТУРА И СПОРТ</t>
  </si>
  <si>
    <t>1100</t>
  </si>
  <si>
    <t xml:space="preserve">  Физическая культура</t>
  </si>
  <si>
    <t>1101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</si>
  <si>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</si>
  <si>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</si>
  <si>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</si>
  <si>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</si>
  <si>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</si>
  <si>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</si>
  <si>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</si>
  <si>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</si>
  <si>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>Всего</t>
  </si>
  <si>
    <t>2022 год</t>
  </si>
  <si>
    <t>2023 год</t>
  </si>
  <si>
    <t>2024 год</t>
  </si>
  <si>
    <t>Распределение бюджетных ассигнований бюджета муниципального района "Жиздринский район" по разделам и подразделам классификации расходов бюджетов на 2022 год и на плановый период 2023 и 2024 годов</t>
  </si>
  <si>
    <t xml:space="preserve">Приложение №1  к Решению Районного Собрания </t>
  </si>
  <si>
    <t>Прочие межбюджетные трансферты общего характера</t>
  </si>
  <si>
    <t>1403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</si>
</sst>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Protection="1"/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7" applyNumberFormat="1" applyProtection="1"/>
    <xf numFmtId="0" fontId="1" fillId="6" borderId="3" xfId="17" applyNumberFormat="1" applyFill="1" applyProtection="1"/>
    <xf numFmtId="0" fontId="5" fillId="6" borderId="1" xfId="19" applyNumberFormat="1" applyFill="1" applyProtection="1"/>
    <xf numFmtId="0" fontId="0" fillId="6" borderId="0" xfId="0" applyFill="1" applyProtection="1">
      <protection locked="0"/>
    </xf>
    <xf numFmtId="0" fontId="10" fillId="0" borderId="1" xfId="2" applyNumberFormat="1" applyFont="1" applyProtection="1"/>
    <xf numFmtId="0" fontId="0" fillId="0" borderId="0" xfId="0" applyFont="1" applyProtection="1">
      <protection locked="0"/>
    </xf>
    <xf numFmtId="0" fontId="9" fillId="0" borderId="2" xfId="8" applyNumberFormat="1" applyFont="1" applyProtection="1">
      <alignment horizontal="center" vertical="center" shrinkToFit="1"/>
    </xf>
    <xf numFmtId="0" fontId="9" fillId="6" borderId="2" xfId="8" applyNumberFormat="1" applyFont="1" applyFill="1" applyProtection="1">
      <alignment horizontal="center" vertical="center" shrinkToFit="1"/>
    </xf>
    <xf numFmtId="4" fontId="4" fillId="6" borderId="2" xfId="26" applyNumberFormat="1" applyFont="1" applyFill="1" applyBorder="1" applyAlignment="1" applyProtection="1">
      <alignment horizontal="right" vertical="top" shrinkToFit="1"/>
    </xf>
    <xf numFmtId="4" fontId="1" fillId="6" borderId="2" xfId="11" applyNumberFormat="1" applyFont="1" applyFill="1" applyProtection="1">
      <alignment horizontal="right" vertical="top" shrinkToFit="1"/>
    </xf>
    <xf numFmtId="4" fontId="4" fillId="6" borderId="2" xfId="14" applyNumberFormat="1" applyFont="1" applyFill="1" applyProtection="1">
      <alignment horizontal="right" vertical="top" shrinkToFit="1"/>
    </xf>
    <xf numFmtId="0" fontId="1" fillId="0" borderId="2" xfId="15" applyNumberFormat="1" applyFont="1" applyAlignment="1" applyProtection="1">
      <alignment horizontal="left" vertical="top" wrapText="1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9" fillId="0" borderId="2" xfId="7" applyNumberFormat="1" applyFont="1" applyProtection="1">
      <alignment horizontal="center" vertical="center" wrapText="1"/>
    </xf>
    <xf numFmtId="0" fontId="9" fillId="0" borderId="2" xfId="7" applyFont="1">
      <alignment horizontal="center" vertical="center" wrapText="1"/>
    </xf>
    <xf numFmtId="0" fontId="9" fillId="6" borderId="2" xfId="7" applyNumberFormat="1" applyFont="1" applyFill="1" applyProtection="1">
      <alignment horizontal="center" vertical="center" wrapText="1"/>
    </xf>
    <xf numFmtId="0" fontId="9" fillId="6" borderId="2" xfId="7" applyFont="1" applyFill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12" fillId="0" borderId="1" xfId="3" applyNumberFormat="1" applyFont="1" applyAlignment="1" applyProtection="1">
      <alignment horizontal="center" vertical="center" wrapText="1"/>
    </xf>
    <xf numFmtId="0" fontId="11" fillId="0" borderId="1" xfId="3" applyFont="1" applyAlignment="1">
      <alignment horizontal="center" vertical="center" wrapText="1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8" fillId="0" borderId="1" xfId="1" applyFont="1" applyFill="1" applyBorder="1" applyAlignment="1">
      <alignment horizontal="left" vertical="top" wrapText="1"/>
    </xf>
    <xf numFmtId="0" fontId="1" fillId="0" borderId="1" xfId="1" applyFill="1" applyBorder="1" applyAlignment="1">
      <alignment horizontal="left" vertical="top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6"/>
    <cellStyle name="xl31" xfId="11"/>
    <cellStyle name="xl32" xfId="14"/>
    <cellStyle name="xl33" xfId="16"/>
    <cellStyle name="xl34" xfId="18"/>
    <cellStyle name="xl35" xfId="19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view="pageBreakPreview" topLeftCell="A20" zoomScaleNormal="100" zoomScaleSheetLayoutView="100" workbookViewId="0">
      <selection activeCell="C56" sqref="C56"/>
    </sheetView>
  </sheetViews>
  <sheetFormatPr defaultRowHeight="15" outlineLevelRow="1"/>
  <cols>
    <col min="1" max="1" width="72.85546875" style="1" customWidth="1"/>
    <col min="2" max="2" width="12.85546875" style="1" customWidth="1"/>
    <col min="3" max="5" width="20" style="13" customWidth="1"/>
    <col min="6" max="9" width="9.140625" style="1" customWidth="1"/>
    <col min="10" max="16384" width="9.140625" style="1"/>
  </cols>
  <sheetData>
    <row r="1" spans="1:9">
      <c r="A1" s="28"/>
      <c r="B1" s="29"/>
      <c r="C1" s="29"/>
      <c r="D1" s="29"/>
      <c r="E1" s="29"/>
      <c r="F1" s="4"/>
      <c r="G1" s="4"/>
      <c r="H1" s="4"/>
      <c r="I1" s="4"/>
    </row>
    <row r="2" spans="1:9" ht="39.75" customHeight="1">
      <c r="A2" s="2"/>
      <c r="B2" s="3"/>
      <c r="C2" s="3"/>
      <c r="D2" s="38" t="s">
        <v>84</v>
      </c>
      <c r="E2" s="39"/>
      <c r="F2" s="4"/>
      <c r="G2" s="4"/>
      <c r="H2" s="4"/>
      <c r="I2" s="4"/>
    </row>
    <row r="3" spans="1:9" ht="30.2" customHeight="1">
      <c r="A3" s="30"/>
      <c r="B3" s="31"/>
      <c r="C3" s="31"/>
      <c r="D3" s="31"/>
      <c r="E3" s="31"/>
      <c r="F3" s="4"/>
      <c r="G3" s="4"/>
      <c r="H3" s="4"/>
      <c r="I3" s="4"/>
    </row>
    <row r="4" spans="1:9" ht="60" customHeight="1">
      <c r="A4" s="32" t="s">
        <v>83</v>
      </c>
      <c r="B4" s="33"/>
      <c r="C4" s="33"/>
      <c r="D4" s="33"/>
      <c r="E4" s="33"/>
      <c r="F4" s="4"/>
      <c r="G4" s="4"/>
      <c r="H4" s="4"/>
      <c r="I4" s="4"/>
    </row>
    <row r="5" spans="1:9">
      <c r="A5" s="34"/>
      <c r="B5" s="35"/>
      <c r="C5" s="35"/>
      <c r="D5" s="35"/>
      <c r="E5" s="35"/>
      <c r="F5" s="4"/>
      <c r="G5" s="4"/>
      <c r="H5" s="4"/>
      <c r="I5" s="4"/>
    </row>
    <row r="6" spans="1:9" ht="12.75" customHeight="1">
      <c r="A6" s="36" t="s">
        <v>0</v>
      </c>
      <c r="B6" s="37"/>
      <c r="C6" s="37"/>
      <c r="D6" s="37"/>
      <c r="E6" s="37"/>
      <c r="F6" s="4"/>
      <c r="G6" s="4"/>
      <c r="H6" s="4"/>
      <c r="I6" s="4"/>
    </row>
    <row r="7" spans="1:9" s="15" customFormat="1" ht="15.75" customHeight="1">
      <c r="A7" s="24" t="s">
        <v>1</v>
      </c>
      <c r="B7" s="24" t="s">
        <v>2</v>
      </c>
      <c r="C7" s="26" t="s">
        <v>80</v>
      </c>
      <c r="D7" s="26" t="s">
        <v>81</v>
      </c>
      <c r="E7" s="26" t="s">
        <v>82</v>
      </c>
      <c r="F7" s="14"/>
      <c r="G7" s="14"/>
      <c r="H7" s="14"/>
      <c r="I7" s="14"/>
    </row>
    <row r="8" spans="1:9" s="15" customFormat="1" ht="45.75" customHeight="1">
      <c r="A8" s="25"/>
      <c r="B8" s="25"/>
      <c r="C8" s="27"/>
      <c r="D8" s="27"/>
      <c r="E8" s="27"/>
      <c r="F8" s="14"/>
      <c r="G8" s="14"/>
      <c r="H8" s="14"/>
      <c r="I8" s="14"/>
    </row>
    <row r="9" spans="1:9" s="15" customFormat="1" ht="12.75" customHeight="1">
      <c r="A9" s="16">
        <v>1</v>
      </c>
      <c r="B9" s="16">
        <v>2</v>
      </c>
      <c r="C9" s="17">
        <v>3</v>
      </c>
      <c r="D9" s="17">
        <v>4</v>
      </c>
      <c r="E9" s="17">
        <v>5</v>
      </c>
      <c r="F9" s="14"/>
      <c r="G9" s="14"/>
      <c r="H9" s="14"/>
      <c r="I9" s="14"/>
    </row>
    <row r="10" spans="1:9">
      <c r="A10" s="5" t="s">
        <v>3</v>
      </c>
      <c r="B10" s="6" t="s">
        <v>4</v>
      </c>
      <c r="C10" s="18">
        <v>86940417.609999999</v>
      </c>
      <c r="D10" s="18">
        <f>D11+D12+D13+D14+D15+D16</f>
        <v>39515642.560000002</v>
      </c>
      <c r="E10" s="18">
        <f>E11+E12+E13+E14+E15+E16</f>
        <v>41965830.539999999</v>
      </c>
      <c r="F10" s="4"/>
      <c r="G10" s="4"/>
      <c r="H10" s="4"/>
      <c r="I10" s="4"/>
    </row>
    <row r="11" spans="1:9" ht="25.5" hidden="1" outlineLevel="1">
      <c r="A11" s="7" t="s">
        <v>5</v>
      </c>
      <c r="B11" s="8" t="s">
        <v>6</v>
      </c>
      <c r="C11" s="19">
        <v>880411</v>
      </c>
      <c r="D11" s="19">
        <v>1380707</v>
      </c>
      <c r="E11" s="19">
        <v>1380707</v>
      </c>
      <c r="F11" s="4"/>
      <c r="G11" s="4"/>
      <c r="H11" s="4"/>
      <c r="I11" s="4"/>
    </row>
    <row r="12" spans="1:9" ht="38.25" hidden="1" outlineLevel="1">
      <c r="A12" s="7" t="s">
        <v>7</v>
      </c>
      <c r="B12" s="8" t="s">
        <v>8</v>
      </c>
      <c r="C12" s="19">
        <v>22477569.489999998</v>
      </c>
      <c r="D12" s="19">
        <v>23183568</v>
      </c>
      <c r="E12" s="19">
        <v>23183568</v>
      </c>
      <c r="F12" s="4"/>
      <c r="G12" s="4"/>
      <c r="H12" s="4"/>
      <c r="I12" s="4"/>
    </row>
    <row r="13" spans="1:9" hidden="1" outlineLevel="1">
      <c r="A13" s="7" t="s">
        <v>9</v>
      </c>
      <c r="B13" s="8" t="s">
        <v>10</v>
      </c>
      <c r="C13" s="19">
        <v>10939</v>
      </c>
      <c r="D13" s="19">
        <v>199</v>
      </c>
      <c r="E13" s="19">
        <v>181</v>
      </c>
      <c r="F13" s="4"/>
      <c r="G13" s="4"/>
      <c r="H13" s="4"/>
      <c r="I13" s="4"/>
    </row>
    <row r="14" spans="1:9" ht="25.5" hidden="1" outlineLevel="1">
      <c r="A14" s="7" t="s">
        <v>11</v>
      </c>
      <c r="B14" s="8" t="s">
        <v>12</v>
      </c>
      <c r="C14" s="19">
        <v>10598799.550000001</v>
      </c>
      <c r="D14" s="19">
        <v>10668499</v>
      </c>
      <c r="E14" s="19">
        <v>10668499</v>
      </c>
      <c r="F14" s="4"/>
      <c r="G14" s="4"/>
      <c r="H14" s="4"/>
      <c r="I14" s="4"/>
    </row>
    <row r="15" spans="1:9" hidden="1" outlineLevel="1">
      <c r="A15" s="7" t="s">
        <v>13</v>
      </c>
      <c r="B15" s="8" t="s">
        <v>14</v>
      </c>
      <c r="C15" s="19">
        <v>100000</v>
      </c>
      <c r="D15" s="19">
        <v>100000</v>
      </c>
      <c r="E15" s="19">
        <v>100000</v>
      </c>
      <c r="F15" s="4"/>
      <c r="G15" s="4"/>
      <c r="H15" s="4"/>
      <c r="I15" s="4"/>
    </row>
    <row r="16" spans="1:9" hidden="1" outlineLevel="1">
      <c r="A16" s="7" t="s">
        <v>15</v>
      </c>
      <c r="B16" s="8" t="s">
        <v>16</v>
      </c>
      <c r="C16" s="19">
        <v>52872698.57</v>
      </c>
      <c r="D16" s="19">
        <v>4182669.56</v>
      </c>
      <c r="E16" s="19">
        <v>6632875.54</v>
      </c>
      <c r="F16" s="4"/>
      <c r="G16" s="4"/>
      <c r="H16" s="4"/>
      <c r="I16" s="4"/>
    </row>
    <row r="17" spans="1:9" ht="18" customHeight="1" collapsed="1">
      <c r="A17" s="5" t="s">
        <v>17</v>
      </c>
      <c r="B17" s="6" t="s">
        <v>18</v>
      </c>
      <c r="C17" s="18">
        <v>8479874</v>
      </c>
      <c r="D17" s="18">
        <v>7258356</v>
      </c>
      <c r="E17" s="18">
        <v>7467461</v>
      </c>
      <c r="F17" s="4"/>
      <c r="G17" s="4"/>
      <c r="H17" s="4"/>
      <c r="I17" s="4"/>
    </row>
    <row r="18" spans="1:9" hidden="1" outlineLevel="1">
      <c r="A18" s="7" t="s">
        <v>19</v>
      </c>
      <c r="B18" s="8" t="s">
        <v>20</v>
      </c>
      <c r="C18" s="19">
        <v>397637</v>
      </c>
      <c r="D18" s="19">
        <v>394838</v>
      </c>
      <c r="E18" s="19">
        <v>416074</v>
      </c>
      <c r="F18" s="4"/>
      <c r="G18" s="4"/>
      <c r="H18" s="4"/>
      <c r="I18" s="4"/>
    </row>
    <row r="19" spans="1:9" ht="25.5" hidden="1" outlineLevel="1">
      <c r="A19" s="7" t="s">
        <v>21</v>
      </c>
      <c r="B19" s="8" t="s">
        <v>22</v>
      </c>
      <c r="C19" s="19">
        <v>8082237</v>
      </c>
      <c r="D19" s="19">
        <v>6863518</v>
      </c>
      <c r="E19" s="19">
        <v>7051387</v>
      </c>
      <c r="F19" s="4"/>
      <c r="G19" s="4"/>
      <c r="H19" s="4"/>
      <c r="I19" s="4"/>
    </row>
    <row r="20" spans="1:9" collapsed="1">
      <c r="A20" s="5" t="s">
        <v>23</v>
      </c>
      <c r="B20" s="6" t="s">
        <v>24</v>
      </c>
      <c r="C20" s="18">
        <v>52580678.82</v>
      </c>
      <c r="D20" s="18">
        <f>D21+D22+D23+D24</f>
        <v>42920373.890000001</v>
      </c>
      <c r="E20" s="18">
        <v>19334540.780000001</v>
      </c>
      <c r="F20" s="4"/>
      <c r="G20" s="4"/>
      <c r="H20" s="4"/>
      <c r="I20" s="4"/>
    </row>
    <row r="21" spans="1:9" hidden="1" outlineLevel="1">
      <c r="A21" s="7" t="s">
        <v>25</v>
      </c>
      <c r="B21" s="8" t="s">
        <v>26</v>
      </c>
      <c r="C21" s="19">
        <v>5528227.7999999998</v>
      </c>
      <c r="D21" s="19">
        <v>5092088</v>
      </c>
      <c r="E21" s="19">
        <v>5012088</v>
      </c>
      <c r="F21" s="4"/>
      <c r="G21" s="4"/>
      <c r="H21" s="4"/>
      <c r="I21" s="4"/>
    </row>
    <row r="22" spans="1:9" hidden="1" outlineLevel="1">
      <c r="A22" s="7" t="s">
        <v>27</v>
      </c>
      <c r="B22" s="8" t="s">
        <v>28</v>
      </c>
      <c r="C22" s="19">
        <v>4296804</v>
      </c>
      <c r="D22" s="19">
        <v>4500000</v>
      </c>
      <c r="E22" s="19">
        <v>4000000</v>
      </c>
      <c r="F22" s="4"/>
      <c r="G22" s="4"/>
      <c r="H22" s="4"/>
      <c r="I22" s="4"/>
    </row>
    <row r="23" spans="1:9" hidden="1" outlineLevel="1">
      <c r="A23" s="7" t="s">
        <v>29</v>
      </c>
      <c r="B23" s="8" t="s">
        <v>30</v>
      </c>
      <c r="C23" s="19">
        <v>41706566.020000003</v>
      </c>
      <c r="D23" s="19">
        <v>22935082.670000002</v>
      </c>
      <c r="E23" s="19">
        <v>9516450</v>
      </c>
      <c r="F23" s="4"/>
      <c r="G23" s="4"/>
      <c r="H23" s="4"/>
      <c r="I23" s="4"/>
    </row>
    <row r="24" spans="1:9" hidden="1" outlineLevel="1">
      <c r="A24" s="7" t="s">
        <v>31</v>
      </c>
      <c r="B24" s="8" t="s">
        <v>32</v>
      </c>
      <c r="C24" s="19">
        <v>1049081</v>
      </c>
      <c r="D24" s="19">
        <v>10393203.220000001</v>
      </c>
      <c r="E24" s="19">
        <v>806002.78</v>
      </c>
      <c r="F24" s="4"/>
      <c r="G24" s="4"/>
      <c r="H24" s="4"/>
      <c r="I24" s="4"/>
    </row>
    <row r="25" spans="1:9" collapsed="1">
      <c r="A25" s="5" t="s">
        <v>33</v>
      </c>
      <c r="B25" s="6" t="s">
        <v>34</v>
      </c>
      <c r="C25" s="18">
        <v>7269643.29</v>
      </c>
      <c r="D25" s="18">
        <v>3260916.93</v>
      </c>
      <c r="E25" s="18">
        <f>E26+E27</f>
        <v>3386381.37</v>
      </c>
      <c r="F25" s="4"/>
      <c r="G25" s="4"/>
      <c r="H25" s="4"/>
      <c r="I25" s="4"/>
    </row>
    <row r="26" spans="1:9" hidden="1" outlineLevel="1">
      <c r="A26" s="7" t="s">
        <v>35</v>
      </c>
      <c r="B26" s="8" t="s">
        <v>36</v>
      </c>
      <c r="C26" s="19">
        <v>5863349.6900000004</v>
      </c>
      <c r="D26" s="19">
        <v>1850458.04</v>
      </c>
      <c r="E26" s="19">
        <v>1850458.04</v>
      </c>
      <c r="F26" s="4"/>
      <c r="G26" s="4"/>
      <c r="H26" s="4"/>
      <c r="I26" s="4"/>
    </row>
    <row r="27" spans="1:9" hidden="1" outlineLevel="1">
      <c r="A27" s="7" t="s">
        <v>37</v>
      </c>
      <c r="B27" s="8" t="s">
        <v>38</v>
      </c>
      <c r="C27" s="19">
        <v>1406293.6</v>
      </c>
      <c r="D27" s="19">
        <v>1410458.89</v>
      </c>
      <c r="E27" s="19">
        <v>1535923.33</v>
      </c>
      <c r="F27" s="4"/>
      <c r="G27" s="4"/>
      <c r="H27" s="4"/>
      <c r="I27" s="4"/>
    </row>
    <row r="28" spans="1:9" collapsed="1">
      <c r="A28" s="5" t="s">
        <v>39</v>
      </c>
      <c r="B28" s="6" t="s">
        <v>40</v>
      </c>
      <c r="C28" s="18">
        <v>240083289.68000001</v>
      </c>
      <c r="D28" s="18">
        <v>195104246</v>
      </c>
      <c r="E28" s="18">
        <v>198344679.34</v>
      </c>
      <c r="F28" s="4"/>
      <c r="G28" s="4"/>
      <c r="H28" s="4"/>
      <c r="I28" s="4"/>
    </row>
    <row r="29" spans="1:9" hidden="1" outlineLevel="1">
      <c r="A29" s="7" t="s">
        <v>41</v>
      </c>
      <c r="B29" s="8" t="s">
        <v>42</v>
      </c>
      <c r="C29" s="19">
        <v>23739540.579999998</v>
      </c>
      <c r="D29" s="19">
        <v>22654703.899999999</v>
      </c>
      <c r="E29" s="19">
        <v>22654703.899999999</v>
      </c>
      <c r="F29" s="4"/>
      <c r="G29" s="4"/>
      <c r="H29" s="4"/>
      <c r="I29" s="4"/>
    </row>
    <row r="30" spans="1:9" hidden="1" outlineLevel="1">
      <c r="A30" s="7" t="s">
        <v>43</v>
      </c>
      <c r="B30" s="8" t="s">
        <v>44</v>
      </c>
      <c r="C30" s="19">
        <v>172289910.47999999</v>
      </c>
      <c r="D30" s="19">
        <v>130495240.09999999</v>
      </c>
      <c r="E30" s="19">
        <v>133889377.44</v>
      </c>
      <c r="F30" s="4"/>
      <c r="G30" s="4"/>
      <c r="H30" s="4"/>
      <c r="I30" s="4"/>
    </row>
    <row r="31" spans="1:9" hidden="1" outlineLevel="1">
      <c r="A31" s="7" t="s">
        <v>45</v>
      </c>
      <c r="B31" s="8" t="s">
        <v>46</v>
      </c>
      <c r="C31" s="19">
        <v>27607865.399999999</v>
      </c>
      <c r="D31" s="19">
        <v>27717288</v>
      </c>
      <c r="E31" s="19">
        <v>27563584</v>
      </c>
      <c r="F31" s="4"/>
      <c r="G31" s="4"/>
      <c r="H31" s="4"/>
      <c r="I31" s="4"/>
    </row>
    <row r="32" spans="1:9" hidden="1" outlineLevel="1">
      <c r="A32" s="7" t="s">
        <v>47</v>
      </c>
      <c r="B32" s="8" t="s">
        <v>48</v>
      </c>
      <c r="C32" s="19">
        <v>23000</v>
      </c>
      <c r="D32" s="19">
        <v>150000</v>
      </c>
      <c r="E32" s="19">
        <v>150000</v>
      </c>
      <c r="F32" s="4"/>
      <c r="G32" s="4"/>
      <c r="H32" s="4"/>
      <c r="I32" s="4"/>
    </row>
    <row r="33" spans="1:9" hidden="1" outlineLevel="1">
      <c r="A33" s="7" t="s">
        <v>49</v>
      </c>
      <c r="B33" s="8" t="s">
        <v>50</v>
      </c>
      <c r="C33" s="19">
        <v>1707113.42</v>
      </c>
      <c r="D33" s="19">
        <v>999621</v>
      </c>
      <c r="E33" s="19">
        <v>999621</v>
      </c>
      <c r="F33" s="4"/>
      <c r="G33" s="4"/>
      <c r="H33" s="4"/>
      <c r="I33" s="4"/>
    </row>
    <row r="34" spans="1:9" hidden="1" outlineLevel="1">
      <c r="A34" s="7" t="s">
        <v>51</v>
      </c>
      <c r="B34" s="8" t="s">
        <v>52</v>
      </c>
      <c r="C34" s="19">
        <v>14715859.800000001</v>
      </c>
      <c r="D34" s="19">
        <v>13087393</v>
      </c>
      <c r="E34" s="19">
        <v>13087393</v>
      </c>
      <c r="F34" s="4"/>
      <c r="G34" s="4"/>
      <c r="H34" s="4"/>
      <c r="I34" s="4"/>
    </row>
    <row r="35" spans="1:9" collapsed="1">
      <c r="A35" s="5" t="s">
        <v>53</v>
      </c>
      <c r="B35" s="6" t="s">
        <v>54</v>
      </c>
      <c r="C35" s="18">
        <v>38760309.130000003</v>
      </c>
      <c r="D35" s="18">
        <v>43053986.329999998</v>
      </c>
      <c r="E35" s="18">
        <v>34149581.109999999</v>
      </c>
      <c r="F35" s="4"/>
      <c r="G35" s="4"/>
      <c r="H35" s="4"/>
      <c r="I35" s="4"/>
    </row>
    <row r="36" spans="1:9" hidden="1" outlineLevel="1">
      <c r="A36" s="7" t="s">
        <v>55</v>
      </c>
      <c r="B36" s="8" t="s">
        <v>56</v>
      </c>
      <c r="C36" s="19">
        <v>30426552.129999999</v>
      </c>
      <c r="D36" s="19">
        <v>35753933.329999998</v>
      </c>
      <c r="E36" s="19">
        <v>26853028.109999999</v>
      </c>
      <c r="F36" s="4"/>
      <c r="G36" s="4"/>
      <c r="H36" s="4"/>
      <c r="I36" s="4"/>
    </row>
    <row r="37" spans="1:9" hidden="1" outlineLevel="1">
      <c r="A37" s="7" t="s">
        <v>57</v>
      </c>
      <c r="B37" s="8" t="s">
        <v>58</v>
      </c>
      <c r="C37" s="19">
        <v>8333757</v>
      </c>
      <c r="D37" s="19">
        <v>7300053</v>
      </c>
      <c r="E37" s="19">
        <v>7296553</v>
      </c>
      <c r="F37" s="4"/>
      <c r="G37" s="4"/>
      <c r="H37" s="4"/>
      <c r="I37" s="4"/>
    </row>
    <row r="38" spans="1:9" collapsed="1">
      <c r="A38" s="5" t="s">
        <v>59</v>
      </c>
      <c r="B38" s="6" t="s">
        <v>60</v>
      </c>
      <c r="C38" s="18">
        <v>139835031.27000001</v>
      </c>
      <c r="D38" s="18">
        <f>D39+D40+D41</f>
        <v>133873070.31</v>
      </c>
      <c r="E38" s="18">
        <v>140720691.53</v>
      </c>
      <c r="F38" s="4"/>
      <c r="G38" s="4"/>
      <c r="H38" s="4"/>
      <c r="I38" s="4"/>
    </row>
    <row r="39" spans="1:9" hidden="1" outlineLevel="1">
      <c r="A39" s="7" t="s">
        <v>61</v>
      </c>
      <c r="B39" s="8" t="s">
        <v>62</v>
      </c>
      <c r="C39" s="19">
        <v>22452126</v>
      </c>
      <c r="D39" s="19">
        <v>23764886</v>
      </c>
      <c r="E39" s="19">
        <v>25845079</v>
      </c>
      <c r="F39" s="4"/>
      <c r="G39" s="4"/>
      <c r="H39" s="4"/>
      <c r="I39" s="4"/>
    </row>
    <row r="40" spans="1:9" hidden="1" outlineLevel="1">
      <c r="A40" s="7" t="s">
        <v>63</v>
      </c>
      <c r="B40" s="8" t="s">
        <v>64</v>
      </c>
      <c r="C40" s="19">
        <v>98985126.269999996</v>
      </c>
      <c r="D40" s="19">
        <v>93830197.310000002</v>
      </c>
      <c r="E40" s="19">
        <v>98535991.530000001</v>
      </c>
      <c r="F40" s="4"/>
      <c r="G40" s="4"/>
      <c r="H40" s="4"/>
      <c r="I40" s="4"/>
    </row>
    <row r="41" spans="1:9" hidden="1" outlineLevel="1">
      <c r="A41" s="7" t="s">
        <v>65</v>
      </c>
      <c r="B41" s="8" t="s">
        <v>66</v>
      </c>
      <c r="C41" s="19">
        <v>18397779</v>
      </c>
      <c r="D41" s="19">
        <v>16277987</v>
      </c>
      <c r="E41" s="19">
        <v>16339621</v>
      </c>
      <c r="F41" s="4"/>
      <c r="G41" s="4"/>
      <c r="H41" s="4"/>
      <c r="I41" s="4"/>
    </row>
    <row r="42" spans="1:9" collapsed="1">
      <c r="A42" s="5" t="s">
        <v>67</v>
      </c>
      <c r="B42" s="6" t="s">
        <v>68</v>
      </c>
      <c r="C42" s="18">
        <v>1605384.86</v>
      </c>
      <c r="D42" s="18">
        <v>1616083</v>
      </c>
      <c r="E42" s="18">
        <v>1616083</v>
      </c>
      <c r="F42" s="4"/>
      <c r="G42" s="4"/>
      <c r="H42" s="4"/>
      <c r="I42" s="4"/>
    </row>
    <row r="43" spans="1:9" hidden="1" outlineLevel="1">
      <c r="A43" s="7" t="s">
        <v>69</v>
      </c>
      <c r="B43" s="8" t="s">
        <v>70</v>
      </c>
      <c r="C43" s="19">
        <v>1605384.86</v>
      </c>
      <c r="D43" s="19">
        <v>1616083</v>
      </c>
      <c r="E43" s="19">
        <v>1616083</v>
      </c>
      <c r="F43" s="4"/>
      <c r="G43" s="4"/>
      <c r="H43" s="4"/>
      <c r="I43" s="4"/>
    </row>
    <row r="44" spans="1:9" collapsed="1">
      <c r="A44" s="5" t="s">
        <v>71</v>
      </c>
      <c r="B44" s="6" t="s">
        <v>72</v>
      </c>
      <c r="C44" s="18">
        <v>1450000</v>
      </c>
      <c r="D44" s="18">
        <v>0</v>
      </c>
      <c r="E44" s="18">
        <v>1150000</v>
      </c>
      <c r="F44" s="4"/>
      <c r="G44" s="4"/>
      <c r="H44" s="4"/>
      <c r="I44" s="4"/>
    </row>
    <row r="45" spans="1:9" hidden="1" outlineLevel="1">
      <c r="A45" s="7" t="s">
        <v>73</v>
      </c>
      <c r="B45" s="8" t="s">
        <v>74</v>
      </c>
      <c r="C45" s="19">
        <v>1450000</v>
      </c>
      <c r="D45" s="19">
        <v>0</v>
      </c>
      <c r="E45" s="19">
        <v>1150000</v>
      </c>
      <c r="F45" s="4"/>
      <c r="G45" s="4"/>
      <c r="H45" s="4"/>
      <c r="I45" s="4"/>
    </row>
    <row r="46" spans="1:9" ht="25.5" collapsed="1">
      <c r="A46" s="5" t="s">
        <v>75</v>
      </c>
      <c r="B46" s="6" t="s">
        <v>76</v>
      </c>
      <c r="C46" s="18">
        <v>29328957</v>
      </c>
      <c r="D46" s="18">
        <v>23932821</v>
      </c>
      <c r="E46" s="18">
        <v>23932821</v>
      </c>
      <c r="F46" s="4"/>
      <c r="G46" s="4"/>
      <c r="H46" s="4"/>
      <c r="I46" s="4"/>
    </row>
    <row r="47" spans="1:9" ht="25.5" hidden="1" outlineLevel="1">
      <c r="A47" s="7" t="s">
        <v>77</v>
      </c>
      <c r="B47" s="8" t="s">
        <v>78</v>
      </c>
      <c r="C47" s="19">
        <v>26092116</v>
      </c>
      <c r="D47" s="19">
        <v>23932821</v>
      </c>
      <c r="E47" s="19">
        <v>23932821</v>
      </c>
      <c r="F47" s="4"/>
      <c r="G47" s="4"/>
      <c r="H47" s="4"/>
      <c r="I47" s="4"/>
    </row>
    <row r="48" spans="1:9" hidden="1" outlineLevel="1">
      <c r="A48" s="21" t="s">
        <v>85</v>
      </c>
      <c r="B48" s="8" t="s">
        <v>86</v>
      </c>
      <c r="C48" s="19">
        <v>3236841</v>
      </c>
      <c r="D48" s="19">
        <v>0</v>
      </c>
      <c r="E48" s="19">
        <v>0</v>
      </c>
      <c r="F48" s="4"/>
      <c r="G48" s="4"/>
      <c r="H48" s="4"/>
      <c r="I48" s="4"/>
    </row>
    <row r="49" spans="1:9" ht="12.75" customHeight="1" collapsed="1">
      <c r="A49" s="9" t="s">
        <v>79</v>
      </c>
      <c r="B49" s="9"/>
      <c r="C49" s="20">
        <f>C10+C17+C20+C25+C28+C35+C38+C42+C44+C46</f>
        <v>606333585.65999997</v>
      </c>
      <c r="D49" s="20">
        <f>D10+D17+D20+D25+D28+D35+D38+D42+D46</f>
        <v>490535496.01999998</v>
      </c>
      <c r="E49" s="20">
        <f>E10+E17+E20+E25+E28+E35+E38+E42+E46+E44</f>
        <v>472068069.66999996</v>
      </c>
      <c r="F49" s="4"/>
      <c r="G49" s="4"/>
      <c r="H49" s="4"/>
      <c r="I49" s="4"/>
    </row>
    <row r="50" spans="1:9" ht="12.75" customHeight="1">
      <c r="A50" s="10"/>
      <c r="B50" s="10"/>
      <c r="C50" s="11"/>
      <c r="D50" s="11"/>
      <c r="E50" s="11"/>
      <c r="F50" s="4"/>
      <c r="G50" s="4"/>
      <c r="H50" s="4"/>
      <c r="I50" s="4"/>
    </row>
    <row r="51" spans="1:9" ht="12.75" customHeight="1">
      <c r="A51" s="22"/>
      <c r="B51" s="23"/>
      <c r="C51" s="23"/>
      <c r="D51" s="12"/>
      <c r="E51" s="12"/>
      <c r="F51" s="4"/>
      <c r="G51" s="4"/>
      <c r="H51" s="4"/>
      <c r="I51" s="4"/>
    </row>
  </sheetData>
  <mergeCells count="12">
    <mergeCell ref="E7:E8"/>
    <mergeCell ref="A1:E1"/>
    <mergeCell ref="A3:E3"/>
    <mergeCell ref="A4:E4"/>
    <mergeCell ref="A5:E5"/>
    <mergeCell ref="A6:E6"/>
    <mergeCell ref="D2:E2"/>
    <mergeCell ref="A51:C51"/>
    <mergeCell ref="A7:A8"/>
    <mergeCell ref="B7:B8"/>
    <mergeCell ref="C7:C8"/>
    <mergeCell ref="D7:D8"/>
  </mergeCells>
  <pageMargins left="0.98425196850393704" right="0.59055118110236227" top="0.59055118110236227" bottom="0.59055118110236227" header="0.39370078740157483" footer="0.39370078740157483"/>
  <pageSetup paperSize="9" scale="58" fitToHeight="0" orientation="portrait" r:id="rId1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576F7D8-16AB-45F2-B861-720CAF92A4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2022-12-26T11:21:02Z</cp:lastPrinted>
  <dcterms:created xsi:type="dcterms:W3CDTF">2021-11-11T13:52:04Z</dcterms:created>
  <dcterms:modified xsi:type="dcterms:W3CDTF">2022-12-26T11:21:06Z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